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ДОХ ГОД  22" sheetId="1" r:id="rId1"/>
    <sheet name="Лист2" sheetId="2" r:id="rId2"/>
    <sheet name="Лист3" sheetId="3" r:id="rId3"/>
  </sheets>
  <definedNames>
    <definedName name="_xlnm._FilterDatabase" localSheetId="0" hidden="1">'ДОХ ГОД  22'!$A$7:$F$78</definedName>
    <definedName name="_xlnm.Print_Area" localSheetId="0">'ДОХ ГОД  22'!$A$1:$F$78</definedName>
  </definedNames>
  <calcPr calcId="145621" refMode="R1C1"/>
</workbook>
</file>

<file path=xl/calcChain.xml><?xml version="1.0" encoding="utf-8"?>
<calcChain xmlns="http://schemas.openxmlformats.org/spreadsheetml/2006/main">
  <c r="F37" i="1" l="1"/>
  <c r="E37" i="1"/>
  <c r="E36" i="1" s="1"/>
  <c r="F36" i="1" l="1"/>
  <c r="F58" i="1" l="1"/>
  <c r="E58" i="1"/>
  <c r="E11" i="1"/>
  <c r="F11" i="1"/>
  <c r="E57" i="1" l="1"/>
  <c r="E56" i="1" s="1"/>
  <c r="F45" i="1" l="1"/>
  <c r="E45" i="1"/>
  <c r="F57" i="1"/>
  <c r="F54" i="1"/>
  <c r="E54" i="1"/>
  <c r="F52" i="1"/>
  <c r="E52" i="1"/>
  <c r="E51" i="1" s="1"/>
  <c r="E50" i="1" s="1"/>
  <c r="E49" i="1" s="1"/>
  <c r="F47" i="1"/>
  <c r="E47" i="1"/>
  <c r="F41" i="1"/>
  <c r="E41" i="1"/>
  <c r="F34" i="1"/>
  <c r="E34" i="1"/>
  <c r="F32" i="1"/>
  <c r="E32" i="1"/>
  <c r="E31" i="1" s="1"/>
  <c r="E30" i="1" s="1"/>
  <c r="F28" i="1"/>
  <c r="E28" i="1"/>
  <c r="F26" i="1"/>
  <c r="E26" i="1"/>
  <c r="F23" i="1"/>
  <c r="E23" i="1"/>
  <c r="F17" i="1"/>
  <c r="E17" i="1"/>
  <c r="E16" i="1" s="1"/>
  <c r="F10" i="1"/>
  <c r="E10" i="1"/>
  <c r="F40" i="1" l="1"/>
  <c r="F44" i="1"/>
  <c r="F56" i="1"/>
  <c r="E44" i="1"/>
  <c r="E40" i="1"/>
  <c r="F31" i="1"/>
  <c r="F16" i="1"/>
  <c r="F51" i="1"/>
  <c r="F43" i="1"/>
  <c r="E25" i="1"/>
  <c r="F25" i="1"/>
  <c r="F22" i="1" l="1"/>
  <c r="F39" i="1"/>
  <c r="F30" i="1"/>
  <c r="F50" i="1"/>
  <c r="E43" i="1"/>
  <c r="E39" i="1"/>
  <c r="E22" i="1"/>
  <c r="E9" i="1" s="1"/>
  <c r="E8" i="1" s="1"/>
  <c r="F9" i="1" l="1"/>
  <c r="F49" i="1"/>
  <c r="F8" i="1" l="1"/>
</calcChain>
</file>

<file path=xl/sharedStrings.xml><?xml version="1.0" encoding="utf-8"?>
<sst xmlns="http://schemas.openxmlformats.org/spreadsheetml/2006/main" count="225" uniqueCount="162">
  <si>
    <t>№ п/п</t>
  </si>
  <si>
    <t>Гл. администратор</t>
  </si>
  <si>
    <t>КВД</t>
  </si>
  <si>
    <t>Наименование КВД</t>
  </si>
  <si>
    <t>1</t>
  </si>
  <si>
    <t>2</t>
  </si>
  <si>
    <t>3</t>
  </si>
  <si>
    <t>ИТОГО:</t>
  </si>
  <si>
    <t>000</t>
  </si>
  <si>
    <t>1 00 00000 00 0000 000</t>
  </si>
  <si>
    <t>НАЛОГОВЫЕ И НЕНАЛОГОВЫЕ ДОХОДЫ</t>
  </si>
  <si>
    <t>182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</si>
  <si>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</si>
  <si>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</si>
  <si>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</si>
  <si>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</si>
  <si>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</si>
  <si>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</si>
  <si>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</si>
  <si>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</si>
  <si>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</si>
  <si>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</si>
  <si>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</si>
  <si>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</si>
  <si>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</si>
  <si>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</si>
  <si>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</si>
  <si>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</si>
  <si>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</si>
  <si>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</si>
  <si>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</si>
  <si>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</si>
  <si>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</si>
  <si>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</si>
  <si>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</si>
  <si>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</si>
  <si>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</si>
  <si>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</si>
  <si>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</si>
  <si>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</si>
  <si>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</si>
  <si>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</si>
  <si>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</si>
  <si>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</si>
  <si>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</si>
  <si>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</si>
  <si>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</si>
  <si>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</si>
  <si>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</si>
  <si>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</si>
  <si>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</si>
  <si>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</si>
  <si>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</si>
  <si>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</si>
  <si>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</si>
  <si>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</si>
  <si>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</si>
  <si>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241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</si>
  <si>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</si>
  <si>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</si>
  <si>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</si>
  <si>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</si>
  <si>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094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</si>
  <si>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</si>
  <si>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</si>
  <si>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</si>
  <si>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</si>
  <si>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</si>
  <si>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</si>
  <si>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</si>
  <si>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</si>
  <si>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</si>
  <si>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</si>
  <si>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</si>
  <si>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</si>
  <si>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1 16 10000 00 0000 140</t>
  </si>
  <si>
    <t>Платежи в целях возмещения причиненного ущерба (убытков)</t>
  </si>
  <si>
    <t>1 16 10032 13 0000 140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</si>
  <si>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</si>
  <si>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</si>
  <si>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</si>
  <si>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</si>
  <si>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</si>
  <si>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</si>
  <si>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</si>
  <si>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</si>
  <si>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</si>
  <si>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2 02 30024 13 7514 150</t>
  </si>
  <si>
    <t>Субвенции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</si>
  <si>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</si>
  <si>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</si>
  <si>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2 02 35118 13 5118 150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</si>
  <si>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по переданным полномочиям Финансовому управлению администрации Туруханского района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</si>
  <si>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</si>
  <si>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</si>
  <si>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</si>
  <si>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</si>
  <si>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</si>
  <si>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</si>
  <si>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2 02 4999 9 13 8456 150</t>
  </si>
  <si>
    <t>Иные межбюджетные трансферты на содержание автомобильных дорог общего пользования местного значения в рамках подпрограммы "Развитие транспортного комплекса, обеспечение сохранности и модернизация автомобильных дорог Туруханского района" муниципальной программы Туруханского района "Развитие транспортной системы и связи Туруханского района"</t>
  </si>
  <si>
    <t>2 02 49999 13 7518 150</t>
  </si>
  <si>
    <t>Иные межбюджетные трансферты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владельцев, в рамках подпрограммы "Регулирование качества окружающей среды Туруханского района", муниципальной программы "Охрана окружающей среды Туруханского района"</t>
  </si>
  <si>
    <t>2 02 49999 13 8102 150</t>
  </si>
  <si>
    <t>Иные межбюджетные трансферты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Туруханского района" муниципальной программы Туруханского района "Управление муниципальными финансами и обеспечения деятельности администрации Туруханского района"</t>
  </si>
  <si>
    <t>2 02 49999 13 8152 150</t>
  </si>
  <si>
    <t>Иные межбюджетные трансферты на устройство и содержание ледовой переправы для передвижения с островной на материковую часть г  Игарка (дорожный фонд) в рамках подпрограммы "Развитие транспортного комплекса, обеспечение сохранности и модернизация автомобильных дорог Туруханского района" муниципальной программы Туруханского района "Развитие транспортной системы и связи Туруханского района"</t>
  </si>
  <si>
    <t>2 02 49999 13 8166 150</t>
  </si>
  <si>
    <t>Иные межбюджетные трансферты на реализацию мероприятий по организации общественных работ и временной занятости граждан, испытывающих трудности в поиске работы в рамках подпрограммы "Оказание содействия занятости населению" муниципальной программы Туруханского района "Обеспечение комфортной среды проживания на территории населенных пунктов Туруханского района"</t>
  </si>
  <si>
    <t>2 02 49999 13 8186 150</t>
  </si>
  <si>
    <t>Иные межбюджетные трансферты на реализацию  физкультурно-массовых мероприятий в поселениях Туруханского района в рамках подпрограммы "Развитие массовой физической культуры и спорта" муниципальной программы Туруханского района "Развитие физической культуры, спорта в Туруханском районе"</t>
  </si>
  <si>
    <t>2 02 49999 13 8206 150</t>
  </si>
  <si>
    <t>Иные межбюджетные трансферты на компенсацию организациям, осуществляющим управление (обслуживание) многоквартирными домами и жилыми домами усадебного типа, части расходов граждан на оплату за содержание и текущий ремонт общего имущества в многоквартирных домах, а также содержание и текущий ремонт жилых домов усадебного типа, расположенных на территории муниципального образования Туруханский район  в рамках подпрограммы "Создание условий для безубыточной деятельности организаций жилищно-коммунального хозяйства" муниципальной программы 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</si>
  <si>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2 02 49999 13 8280 150</t>
  </si>
  <si>
    <t>Иные межбюджетные трансферты на реализацию мероприятий по трудовому воспитанию несовершеннолетних граждан в возрасте 14-17 лет в рамках подпрограммы "Вовлечение молодёжи Туруханского района в социальную практику" муниципальной программы Туруханского района "Молодёжь Туруханского района"</t>
  </si>
  <si>
    <t>2 02 49999 13 8301 150</t>
  </si>
  <si>
    <t>Иные межбюджетные трансферты на капитальный ремонт общего имущества в МКД в целях формирования фонда капитального ремонта в отношении многоквартирных домов собственники помещений, в которых формируют фонд капитального ремонта на счете регионального оператора в рамках подпрограммы "Организация проведения капитального ремонта жилищного фонда и общего имущества в многоквартирных домах, расположенных на территории Туруханского района" муниципальной программы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</si>
  <si>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2 02 49999 13 8319 150</t>
  </si>
  <si>
    <t>Иные межбюджетные трансферты на компенсацию (возмещение) затрат организациям коммунального комплекса, возникших в связи с невозможностью лицензирования деятельности по захоронению (утилизации) твердых бытовых отходов на территории Туруханского района и установления тарифа регулирующим органом в рамках подпрограммы "Создание условий для безубыточной деятельности организаций жилищно-коммунального хозяйства" муниципальной программы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</si>
  <si>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План на 2022 год</t>
  </si>
  <si>
    <t xml:space="preserve">1 16 07000 00 0000 140
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</si>
  <si>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</si>
  <si>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</si>
  <si>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</si>
  <si>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</si>
  <si>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094 </t>
  </si>
  <si>
    <t>2 02 49999 13 8353 150</t>
  </si>
  <si>
    <t xml:space="preserve">Иные межбюджетные трансферты, передаваемые бюджетам городских поселений на гашение кредиторской задолженности в рамках непрограммных расходов общего характера </t>
  </si>
  <si>
    <t>2 02 49999 13 8428 150</t>
  </si>
  <si>
    <t>Иные межбюджетные трансферты  на гашение задолженности по решениям суда в рамках непрограммных расходов общего характера</t>
  </si>
  <si>
    <t>2 02 49999 13 8462 150</t>
  </si>
  <si>
    <t>Иные межбюджетные трансферты  на капитальный ремонт и ремонт автомобильных дорог общего пользования местного значения  в рамках подпрограммы «Развитие транспортного комплекса,  обеспечение сохранности и модернизация автомобильных дорог Туруханского района» муниципальной программы Туруханского района «Развитие транспортной системы и связи Туруханского района»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</si>
  <si>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</si>
  <si>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межбюджетные трансферты, передаваемые бюджетам городских поселений за счет средств резервного фонда администрации Туруханского района</t>
  </si>
  <si>
    <t>2 02 49999 13 8050 150</t>
  </si>
  <si>
    <t>20249999138392150</t>
  </si>
  <si>
    <t>Иные межбюджетные трансферты на покупку недвижимого имущества в рамках мероприятия "Приобретение недвижимого имущества для муниципальных нужд" муниципальной программы Туруханского района "Обеспечение доступным и комфортным жильем жителей Туруханского района"</t>
  </si>
  <si>
    <t>Иные межбюджетные трансферты на подготовку проектной документации с инженерными изысканиями и государственной экспертизой на строительство канализационных очистных сооружений в г. Игарка Туруханского района в рамках подпрограммы "Обеспечение населения чистой питьевой водой" муниципальной программы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</si>
  <si>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Иные межбюджетные трансферты на реализацию неотложных мероприятий по повышению эксплуатационной надежности объектов коммунальной инфраструктуры, находящихся в муниципальной собственности по подпрограмме "Развитие и модернизация объектов коммунальной инфраструктуры" программы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</si>
  <si>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095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</si>
  <si>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</si>
  <si>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</si>
  <si>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2 02 49999 13 8469 150</t>
  </si>
  <si>
    <t>2 02 49999 13 8475 150</t>
  </si>
  <si>
    <t>2 02 49999 13 8478 150</t>
  </si>
  <si>
    <t>Иные межбюджетные трансферты на на приобретение автотранспортной техники в целях бесперебойной работы аварийно-диспетчерской службы организаций коммунального комплекса в рамках подпрограммы Создание условий для безубыточной деятельности организаций жилищно-коммунального хозяйства" муниципальной программы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</si>
  <si>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Исполнение  2022 год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</si>
  <si>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</si>
  <si>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</si>
  <si>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</si>
  <si>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остающиеся после уплаты налогов и обязательных платежей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</si>
  <si>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</si>
  <si>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</si>
  <si>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2 02 49999 13 8294 150</t>
  </si>
  <si>
    <t>Иные межбюджетные трансферты на содержание жилищного фонда в рамках отдельных мероприятий муниципальной программы  Туруханского района  «Обеспечение доступным и комфортным жильем жителей Туруханского района»</t>
  </si>
  <si>
    <t>2 02 49999 13 8435 150</t>
  </si>
  <si>
    <t>Иные межбюджетные трансферты на обеспечение переселения граждан из аварийного жилищного фонда и ликвидации аварийного жилищного фонда в рамках подпрограммы "Переселение граждан из аварийного жилищного фонда муниципального образования Туруханский район" муниципальной программы "Обеспечение доступным и комфортным жильем жителей Туруханского района"</t>
  </si>
  <si>
    <t>Приложение 2</t>
  </si>
  <si>
    <t xml:space="preserve">к решению Игарского городского Совета депутатов </t>
  </si>
  <si>
    <t>руб.</t>
  </si>
  <si>
    <t>Исполнение городского бюджета по доходам за  2022 год                                                                                                             по кодам классификации доходов городского бюджета</t>
  </si>
  <si>
    <t xml:space="preserve">от 14.06.2023 г. № 78-304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</si>
</sst>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#,##0.0"/>
    <numFmt numFmtId="166" formatCode="?"/>
    <numFmt numFmtId="167" formatCode="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3" fillId="0" borderId="0" xfId="0" applyFont="1"/>
    <xf numFmtId="1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1" fontId="6" fillId="0" borderId="0" xfId="2" applyNumberFormat="1" applyFont="1" applyFill="1" applyAlignment="1">
      <alignment horizontal="center" vertical="center"/>
    </xf>
    <xf numFmtId="0" fontId="6" fillId="0" borderId="0" xfId="2" applyFont="1" applyFill="1" applyBorder="1" applyAlignment="1" applyProtection="1">
      <alignment wrapText="1"/>
    </xf>
    <xf numFmtId="0" fontId="6" fillId="0" borderId="0" xfId="2" applyFont="1" applyFill="1"/>
    <xf numFmtId="0" fontId="6" fillId="0" borderId="0" xfId="2" applyFont="1" applyFill="1" applyAlignment="1">
      <alignment wrapText="1"/>
    </xf>
    <xf numFmtId="0" fontId="6" fillId="0" borderId="0" xfId="2" applyFont="1" applyFill="1" applyBorder="1" applyAlignment="1" applyProtection="1"/>
    <xf numFmtId="4" fontId="6" fillId="0" borderId="0" xfId="2" applyNumberFormat="1" applyFont="1" applyFill="1"/>
    <xf numFmtId="4" fontId="6" fillId="0" borderId="0" xfId="2" applyNumberFormat="1" applyFont="1" applyFill="1" applyAlignment="1">
      <alignment horizontal="right"/>
    </xf>
    <xf numFmtId="1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 shrinkToFit="1"/>
    </xf>
    <xf numFmtId="0" fontId="7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 shrinkToFit="1"/>
    </xf>
    <xf numFmtId="49" fontId="7" fillId="0" borderId="1" xfId="2" applyNumberFormat="1" applyFont="1" applyFill="1" applyBorder="1" applyAlignment="1" applyProtection="1">
      <alignment horizontal="center"/>
    </xf>
    <xf numFmtId="49" fontId="7" fillId="0" borderId="1" xfId="2" applyNumberFormat="1" applyFont="1" applyFill="1" applyBorder="1" applyAlignment="1" applyProtection="1">
      <alignment horizontal="left" wrapText="1"/>
    </xf>
    <xf numFmtId="4" fontId="7" fillId="0" borderId="1" xfId="2" applyNumberFormat="1" applyFont="1" applyFill="1" applyBorder="1" applyAlignment="1" applyProtection="1">
      <alignment horizontal="right" vertical="center"/>
    </xf>
    <xf numFmtId="1" fontId="6" fillId="0" borderId="1" xfId="2" applyNumberFormat="1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4" fontId="7" fillId="0" borderId="1" xfId="2" applyNumberFormat="1" applyFont="1" applyFill="1" applyBorder="1" applyAlignment="1" applyProtection="1">
      <alignment horizontal="right" vertic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166" fontId="6" fillId="0" borderId="1" xfId="2" applyNumberFormat="1" applyFont="1" applyFill="1" applyBorder="1" applyAlignment="1" applyProtection="1">
      <alignment horizontal="left" vertical="center" wrapText="1"/>
    </xf>
    <xf numFmtId="4" fontId="4" fillId="0" borderId="1" xfId="1" applyNumberFormat="1" applyFont="1" applyFill="1" applyBorder="1" applyAlignment="1">
      <alignment horizontal="right" vertical="center" wrapText="1"/>
    </xf>
    <xf numFmtId="4" fontId="6" fillId="0" borderId="1" xfId="2" applyNumberFormat="1" applyFont="1" applyFill="1" applyBorder="1" applyAlignment="1" applyProtection="1">
      <alignment horizontal="right" vertical="center" wrapText="1"/>
    </xf>
    <xf numFmtId="49" fontId="6" fillId="0" borderId="1" xfId="2" applyNumberFormat="1" applyFont="1" applyFill="1" applyBorder="1" applyAlignment="1" applyProtection="1">
      <alignment horizontal="left" vertical="center" wrapText="1"/>
    </xf>
    <xf numFmtId="166" fontId="7" fillId="0" borderId="1" xfId="2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7" fontId="6" fillId="0" borderId="1" xfId="2" applyNumberFormat="1" applyFont="1" applyFill="1" applyBorder="1" applyAlignment="1" applyProtection="1">
      <alignment horizontal="left" vertical="center" wrapText="1"/>
    </xf>
    <xf numFmtId="167" fontId="7" fillId="0" borderId="1" xfId="2" applyNumberFormat="1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7" fillId="2" borderId="1" xfId="2" applyNumberFormat="1" applyFont="1" applyFill="1" applyBorder="1" applyAlignment="1" applyProtection="1">
      <alignment horizontal="center" vertical="center" wrapText="1"/>
    </xf>
    <xf numFmtId="49" fontId="7" fillId="2" borderId="1" xfId="2" applyNumberFormat="1" applyFont="1" applyFill="1" applyBorder="1" applyAlignment="1" applyProtection="1">
      <alignment horizontal="left" wrapText="1"/>
    </xf>
    <xf numFmtId="165" fontId="7" fillId="2" borderId="1" xfId="2" applyNumberFormat="1" applyFont="1" applyFill="1" applyBorder="1" applyAlignment="1" applyProtection="1">
      <alignment horizontal="right" vertical="center" wrapText="1"/>
    </xf>
    <xf numFmtId="49" fontId="7" fillId="2" borderId="1" xfId="2" applyNumberFormat="1" applyFont="1" applyFill="1" applyBorder="1" applyAlignment="1" applyProtection="1">
      <alignment horizontal="left" vertical="center" wrapText="1"/>
    </xf>
    <xf numFmtId="49" fontId="6" fillId="2" borderId="1" xfId="2" applyNumberFormat="1" applyFont="1" applyFill="1" applyBorder="1" applyAlignment="1" applyProtection="1">
      <alignment horizontal="center" vertical="center" wrapText="1"/>
    </xf>
    <xf numFmtId="49" fontId="6" fillId="2" borderId="1" xfId="2" applyNumberFormat="1" applyFont="1" applyFill="1" applyBorder="1" applyAlignment="1" applyProtection="1">
      <alignment horizontal="left" vertical="center" wrapText="1"/>
    </xf>
    <xf numFmtId="165" fontId="6" fillId="2" borderId="1" xfId="2" applyNumberFormat="1" applyFont="1" applyFill="1" applyBorder="1" applyAlignment="1" applyProtection="1">
      <alignment horizontal="right" vertical="center" wrapText="1"/>
    </xf>
    <xf numFmtId="166" fontId="6" fillId="2" borderId="1" xfId="2" applyNumberFormat="1" applyFont="1" applyFill="1" applyBorder="1" applyAlignment="1" applyProtection="1">
      <alignment horizontal="left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4" fontId="4" fillId="0" borderId="0" xfId="0" applyNumberFormat="1" applyFont="1"/>
    <xf numFmtId="0" fontId="7" fillId="0" borderId="0" xfId="2" applyFont="1" applyFill="1" applyAlignment="1">
      <alignment horizontal="center" wrapText="1"/>
    </xf>
    <xf numFmtId="4" fontId="6" fillId="0" borderId="0" xfId="2" applyNumberFormat="1" applyFont="1" applyFill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abSelected="1" view="pageBreakPreview" zoomScale="85" zoomScaleNormal="100" zoomScaleSheetLayoutView="85" workbookViewId="0">
      <selection activeCell="D5" sqref="D5"/>
    </sheetView>
  </sheetViews>
  <sheetFormatPr defaultRowHeight="15.75" x14ac:dyDescent="0.25"/>
  <cols>
    <col min="1" max="1" width="4.42578125" style="2" customWidth="1"/>
    <col min="2" max="2" width="9.28515625" style="3" customWidth="1"/>
    <col min="3" max="3" width="24.7109375" style="4" customWidth="1"/>
    <col min="4" max="4" width="68.140625" style="4" customWidth="1"/>
    <col min="5" max="5" width="16.5703125" style="42" customWidth="1"/>
    <col min="6" max="6" width="15.85546875" style="42" customWidth="1"/>
  </cols>
  <sheetData>
    <row r="1" spans="1:6" x14ac:dyDescent="0.25">
      <c r="E1" s="45" t="s">
        <v>157</v>
      </c>
      <c r="F1" s="45"/>
    </row>
    <row r="2" spans="1:6" x14ac:dyDescent="0.25">
      <c r="D2" s="46" t="s">
        <v>158</v>
      </c>
      <c r="E2" s="46"/>
      <c r="F2" s="46"/>
    </row>
    <row r="3" spans="1:6" ht="18.75" customHeight="1" x14ac:dyDescent="0.25">
      <c r="A3" s="5"/>
      <c r="B3" s="6"/>
      <c r="C3" s="7"/>
      <c r="D3" s="8"/>
      <c r="E3" s="44" t="s">
        <v>161</v>
      </c>
      <c r="F3" s="44"/>
    </row>
    <row r="4" spans="1:6" ht="40.5" customHeight="1" x14ac:dyDescent="0.25">
      <c r="A4" s="5"/>
      <c r="B4" s="43" t="s">
        <v>160</v>
      </c>
      <c r="C4" s="43"/>
      <c r="D4" s="43"/>
      <c r="E4" s="43"/>
      <c r="F4" s="43"/>
    </row>
    <row r="5" spans="1:6" ht="12.75" customHeight="1" x14ac:dyDescent="0.25">
      <c r="A5" s="5"/>
      <c r="B5" s="9"/>
      <c r="C5" s="7"/>
      <c r="D5" s="8"/>
      <c r="E5" s="10"/>
      <c r="F5" s="11" t="s">
        <v>159</v>
      </c>
    </row>
    <row r="6" spans="1:6" ht="47.25" x14ac:dyDescent="0.25">
      <c r="A6" s="12" t="s">
        <v>0</v>
      </c>
      <c r="B6" s="13" t="s">
        <v>1</v>
      </c>
      <c r="C6" s="13" t="s">
        <v>2</v>
      </c>
      <c r="D6" s="13" t="s">
        <v>3</v>
      </c>
      <c r="E6" s="14" t="s">
        <v>119</v>
      </c>
      <c r="F6" s="14" t="s">
        <v>146</v>
      </c>
    </row>
    <row r="7" spans="1:6" x14ac:dyDescent="0.25">
      <c r="A7" s="12"/>
      <c r="B7" s="13" t="s">
        <v>4</v>
      </c>
      <c r="C7" s="13" t="s">
        <v>5</v>
      </c>
      <c r="D7" s="13" t="s">
        <v>6</v>
      </c>
      <c r="E7" s="15">
        <v>4</v>
      </c>
      <c r="F7" s="16">
        <v>5</v>
      </c>
    </row>
    <row r="8" spans="1:6" x14ac:dyDescent="0.25">
      <c r="A8" s="12">
        <v>1</v>
      </c>
      <c r="B8" s="17"/>
      <c r="C8" s="18" t="s">
        <v>7</v>
      </c>
      <c r="D8" s="18"/>
      <c r="E8" s="19">
        <f>E9+E49</f>
        <v>457928245.28000003</v>
      </c>
      <c r="F8" s="19">
        <f>F9+F49</f>
        <v>440558531.81</v>
      </c>
    </row>
    <row r="9" spans="1:6" x14ac:dyDescent="0.25">
      <c r="A9" s="20">
        <v>2</v>
      </c>
      <c r="B9" s="13" t="s">
        <v>8</v>
      </c>
      <c r="C9" s="13" t="s">
        <v>9</v>
      </c>
      <c r="D9" s="21" t="s">
        <v>10</v>
      </c>
      <c r="E9" s="22">
        <f>E10+E16+E22+E30+E39+E43</f>
        <v>64791274.190000005</v>
      </c>
      <c r="F9" s="22">
        <f>F10+F16+F22+F30+F39+F43</f>
        <v>63680887.830000006</v>
      </c>
    </row>
    <row r="10" spans="1:6" x14ac:dyDescent="0.25">
      <c r="A10" s="12">
        <v>3</v>
      </c>
      <c r="B10" s="13" t="s">
        <v>11</v>
      </c>
      <c r="C10" s="13" t="s">
        <v>12</v>
      </c>
      <c r="D10" s="21" t="s">
        <v>13</v>
      </c>
      <c r="E10" s="22">
        <f>E11</f>
        <v>52231942.940000005</v>
      </c>
      <c r="F10" s="22">
        <f>F11</f>
        <v>50749040.039999999</v>
      </c>
    </row>
    <row r="11" spans="1:6" x14ac:dyDescent="0.25">
      <c r="A11" s="12">
        <v>4</v>
      </c>
      <c r="B11" s="13" t="s">
        <v>11</v>
      </c>
      <c r="C11" s="13" t="s">
        <v>14</v>
      </c>
      <c r="D11" s="21" t="s">
        <v>15</v>
      </c>
      <c r="E11" s="22">
        <f>E12+E13+E14+E15</f>
        <v>52231942.940000005</v>
      </c>
      <c r="F11" s="22">
        <f>F12+F13+F14+F15</f>
        <v>50749040.039999999</v>
      </c>
    </row>
    <row r="12" spans="1:6" ht="78.75" x14ac:dyDescent="0.25">
      <c r="A12" s="20">
        <v>5</v>
      </c>
      <c r="B12" s="23" t="s">
        <v>11</v>
      </c>
      <c r="C12" s="23" t="s">
        <v>16</v>
      </c>
      <c r="D12" s="24" t="s">
        <v>17</v>
      </c>
      <c r="E12" s="25">
        <v>52006291.990000002</v>
      </c>
      <c r="F12" s="25">
        <v>50515627.890000001</v>
      </c>
    </row>
    <row r="13" spans="1:6" ht="110.25" x14ac:dyDescent="0.25">
      <c r="A13" s="12">
        <v>6</v>
      </c>
      <c r="B13" s="23" t="s">
        <v>11</v>
      </c>
      <c r="C13" s="23" t="s">
        <v>18</v>
      </c>
      <c r="D13" s="24" t="s">
        <v>19</v>
      </c>
      <c r="E13" s="26">
        <v>26752</v>
      </c>
      <c r="F13" s="26">
        <v>25704.07</v>
      </c>
    </row>
    <row r="14" spans="1:6" ht="47.25" x14ac:dyDescent="0.25">
      <c r="A14" s="12">
        <v>7</v>
      </c>
      <c r="B14" s="23" t="s">
        <v>11</v>
      </c>
      <c r="C14" s="23" t="s">
        <v>20</v>
      </c>
      <c r="D14" s="27" t="s">
        <v>21</v>
      </c>
      <c r="E14" s="26">
        <v>55257.96</v>
      </c>
      <c r="F14" s="26">
        <v>63674.87</v>
      </c>
    </row>
    <row r="15" spans="1:6" ht="126" x14ac:dyDescent="0.25">
      <c r="A15" s="20">
        <v>8</v>
      </c>
      <c r="B15" s="23" t="s">
        <v>11</v>
      </c>
      <c r="C15" s="23" t="s">
        <v>140</v>
      </c>
      <c r="D15" s="27" t="s">
        <v>141</v>
      </c>
      <c r="E15" s="26">
        <v>143640.99</v>
      </c>
      <c r="F15" s="26">
        <v>144033.21</v>
      </c>
    </row>
    <row r="16" spans="1:6" ht="47.25" x14ac:dyDescent="0.25">
      <c r="A16" s="12">
        <v>9</v>
      </c>
      <c r="B16" s="13" t="s">
        <v>22</v>
      </c>
      <c r="C16" s="13" t="s">
        <v>23</v>
      </c>
      <c r="D16" s="21" t="s">
        <v>24</v>
      </c>
      <c r="E16" s="22">
        <f>E17</f>
        <v>1010700</v>
      </c>
      <c r="F16" s="22">
        <f>F17</f>
        <v>1166316.43</v>
      </c>
    </row>
    <row r="17" spans="1:6" ht="31.5" x14ac:dyDescent="0.25">
      <c r="A17" s="12">
        <v>10</v>
      </c>
      <c r="B17" s="13" t="s">
        <v>22</v>
      </c>
      <c r="C17" s="13" t="s">
        <v>25</v>
      </c>
      <c r="D17" s="21" t="s">
        <v>26</v>
      </c>
      <c r="E17" s="22">
        <f>E18+E19+E20+E21</f>
        <v>1010700</v>
      </c>
      <c r="F17" s="22">
        <f>F18+F19+F20+F21</f>
        <v>1166316.43</v>
      </c>
    </row>
    <row r="18" spans="1:6" ht="78.75" x14ac:dyDescent="0.25">
      <c r="A18" s="20">
        <v>11</v>
      </c>
      <c r="B18" s="23" t="s">
        <v>22</v>
      </c>
      <c r="C18" s="23" t="s">
        <v>27</v>
      </c>
      <c r="D18" s="27" t="s">
        <v>28</v>
      </c>
      <c r="E18" s="26">
        <v>690453</v>
      </c>
      <c r="F18" s="26">
        <v>584682.62</v>
      </c>
    </row>
    <row r="19" spans="1:6" ht="94.5" x14ac:dyDescent="0.25">
      <c r="A19" s="12">
        <v>12</v>
      </c>
      <c r="B19" s="23" t="s">
        <v>22</v>
      </c>
      <c r="C19" s="23" t="s">
        <v>29</v>
      </c>
      <c r="D19" s="24" t="s">
        <v>30</v>
      </c>
      <c r="E19" s="26">
        <v>1723</v>
      </c>
      <c r="F19" s="26">
        <v>3158.2</v>
      </c>
    </row>
    <row r="20" spans="1:6" ht="78.75" x14ac:dyDescent="0.25">
      <c r="A20" s="12">
        <v>13</v>
      </c>
      <c r="B20" s="23" t="s">
        <v>22</v>
      </c>
      <c r="C20" s="23" t="s">
        <v>31</v>
      </c>
      <c r="D20" s="27" t="s">
        <v>32</v>
      </c>
      <c r="E20" s="26">
        <v>351724</v>
      </c>
      <c r="F20" s="26">
        <v>645555.67000000004</v>
      </c>
    </row>
    <row r="21" spans="1:6" ht="78.75" x14ac:dyDescent="0.25">
      <c r="A21" s="20">
        <v>14</v>
      </c>
      <c r="B21" s="23" t="s">
        <v>22</v>
      </c>
      <c r="C21" s="23" t="s">
        <v>33</v>
      </c>
      <c r="D21" s="27" t="s">
        <v>34</v>
      </c>
      <c r="E21" s="26">
        <v>-33200</v>
      </c>
      <c r="F21" s="26">
        <v>-67080.06</v>
      </c>
    </row>
    <row r="22" spans="1:6" x14ac:dyDescent="0.25">
      <c r="A22" s="12">
        <v>15</v>
      </c>
      <c r="B22" s="13" t="s">
        <v>11</v>
      </c>
      <c r="C22" s="13" t="s">
        <v>35</v>
      </c>
      <c r="D22" s="21" t="s">
        <v>36</v>
      </c>
      <c r="E22" s="22">
        <f>E23+E25</f>
        <v>1179151.8400000001</v>
      </c>
      <c r="F22" s="22">
        <f>F23+F25</f>
        <v>1107413.25</v>
      </c>
    </row>
    <row r="23" spans="1:6" x14ac:dyDescent="0.25">
      <c r="A23" s="12">
        <v>16</v>
      </c>
      <c r="B23" s="13" t="s">
        <v>11</v>
      </c>
      <c r="C23" s="13" t="s">
        <v>37</v>
      </c>
      <c r="D23" s="21" t="s">
        <v>38</v>
      </c>
      <c r="E23" s="22">
        <f>E24</f>
        <v>900000</v>
      </c>
      <c r="F23" s="22">
        <f>F24</f>
        <v>794378.84000000008</v>
      </c>
    </row>
    <row r="24" spans="1:6" ht="47.25" x14ac:dyDescent="0.25">
      <c r="A24" s="20">
        <v>17</v>
      </c>
      <c r="B24" s="23" t="s">
        <v>11</v>
      </c>
      <c r="C24" s="23" t="s">
        <v>39</v>
      </c>
      <c r="D24" s="27" t="s">
        <v>40</v>
      </c>
      <c r="E24" s="26">
        <v>900000</v>
      </c>
      <c r="F24" s="26">
        <v>794378.84000000008</v>
      </c>
    </row>
    <row r="25" spans="1:6" x14ac:dyDescent="0.25">
      <c r="A25" s="12">
        <v>18</v>
      </c>
      <c r="B25" s="13" t="s">
        <v>11</v>
      </c>
      <c r="C25" s="13" t="s">
        <v>41</v>
      </c>
      <c r="D25" s="21" t="s">
        <v>42</v>
      </c>
      <c r="E25" s="22">
        <f>E26+E28</f>
        <v>279151.84000000003</v>
      </c>
      <c r="F25" s="22">
        <f>F26+F28</f>
        <v>313034.40999999997</v>
      </c>
    </row>
    <row r="26" spans="1:6" x14ac:dyDescent="0.25">
      <c r="A26" s="12">
        <v>19</v>
      </c>
      <c r="B26" s="13" t="s">
        <v>11</v>
      </c>
      <c r="C26" s="13" t="s">
        <v>43</v>
      </c>
      <c r="D26" s="21" t="s">
        <v>44</v>
      </c>
      <c r="E26" s="22">
        <f>E27</f>
        <v>261195.45</v>
      </c>
      <c r="F26" s="22">
        <f>F27</f>
        <v>291440.65999999997</v>
      </c>
    </row>
    <row r="27" spans="1:6" ht="31.5" x14ac:dyDescent="0.25">
      <c r="A27" s="20">
        <v>20</v>
      </c>
      <c r="B27" s="23" t="s">
        <v>11</v>
      </c>
      <c r="C27" s="23" t="s">
        <v>45</v>
      </c>
      <c r="D27" s="27" t="s">
        <v>46</v>
      </c>
      <c r="E27" s="26">
        <v>261195.45</v>
      </c>
      <c r="F27" s="26">
        <v>291440.65999999997</v>
      </c>
    </row>
    <row r="28" spans="1:6" x14ac:dyDescent="0.25">
      <c r="A28" s="12">
        <v>21</v>
      </c>
      <c r="B28" s="13" t="s">
        <v>11</v>
      </c>
      <c r="C28" s="13" t="s">
        <v>47</v>
      </c>
      <c r="D28" s="21" t="s">
        <v>48</v>
      </c>
      <c r="E28" s="22">
        <f>E29</f>
        <v>17956.39</v>
      </c>
      <c r="F28" s="22">
        <f>F29</f>
        <v>21593.75</v>
      </c>
    </row>
    <row r="29" spans="1:6" ht="31.5" x14ac:dyDescent="0.25">
      <c r="A29" s="12">
        <v>22</v>
      </c>
      <c r="B29" s="23" t="s">
        <v>11</v>
      </c>
      <c r="C29" s="23" t="s">
        <v>49</v>
      </c>
      <c r="D29" s="27" t="s">
        <v>50</v>
      </c>
      <c r="E29" s="26">
        <v>17956.39</v>
      </c>
      <c r="F29" s="26">
        <v>21593.75</v>
      </c>
    </row>
    <row r="30" spans="1:6" ht="47.25" x14ac:dyDescent="0.25">
      <c r="A30" s="20">
        <v>23</v>
      </c>
      <c r="B30" s="13" t="s">
        <v>8</v>
      </c>
      <c r="C30" s="13" t="s">
        <v>51</v>
      </c>
      <c r="D30" s="21" t="s">
        <v>52</v>
      </c>
      <c r="E30" s="22">
        <f>E31+E34+E36</f>
        <v>10261978</v>
      </c>
      <c r="F30" s="22">
        <f>F31+F34+F36</f>
        <v>10611462.42</v>
      </c>
    </row>
    <row r="31" spans="1:6" ht="94.5" x14ac:dyDescent="0.25">
      <c r="A31" s="12">
        <v>24</v>
      </c>
      <c r="B31" s="13" t="s">
        <v>57</v>
      </c>
      <c r="C31" s="13" t="s">
        <v>53</v>
      </c>
      <c r="D31" s="28" t="s">
        <v>54</v>
      </c>
      <c r="E31" s="22">
        <f t="shared" ref="E31:F32" si="0">E32</f>
        <v>1481054</v>
      </c>
      <c r="F31" s="22">
        <f t="shared" si="0"/>
        <v>1332702.68</v>
      </c>
    </row>
    <row r="32" spans="1:6" ht="78.75" x14ac:dyDescent="0.25">
      <c r="A32" s="12">
        <v>25</v>
      </c>
      <c r="B32" s="13" t="s">
        <v>57</v>
      </c>
      <c r="C32" s="13" t="s">
        <v>55</v>
      </c>
      <c r="D32" s="21" t="s">
        <v>56</v>
      </c>
      <c r="E32" s="22">
        <f t="shared" si="0"/>
        <v>1481054</v>
      </c>
      <c r="F32" s="22">
        <f t="shared" si="0"/>
        <v>1332702.68</v>
      </c>
    </row>
    <row r="33" spans="1:6" ht="78.75" x14ac:dyDescent="0.25">
      <c r="A33" s="20">
        <v>26</v>
      </c>
      <c r="B33" s="23" t="s">
        <v>57</v>
      </c>
      <c r="C33" s="23" t="s">
        <v>58</v>
      </c>
      <c r="D33" s="24" t="s">
        <v>59</v>
      </c>
      <c r="E33" s="29">
        <v>1481054</v>
      </c>
      <c r="F33" s="29">
        <v>1332702.68</v>
      </c>
    </row>
    <row r="34" spans="1:6" ht="47.25" x14ac:dyDescent="0.25">
      <c r="A34" s="12">
        <v>27</v>
      </c>
      <c r="B34" s="13" t="s">
        <v>62</v>
      </c>
      <c r="C34" s="13" t="s">
        <v>60</v>
      </c>
      <c r="D34" s="28" t="s">
        <v>61</v>
      </c>
      <c r="E34" s="22">
        <f>E35</f>
        <v>8771324</v>
      </c>
      <c r="F34" s="22">
        <f>F35</f>
        <v>9269159.7400000002</v>
      </c>
    </row>
    <row r="35" spans="1:6" ht="31.5" x14ac:dyDescent="0.25">
      <c r="A35" s="12">
        <v>28</v>
      </c>
      <c r="B35" s="23" t="s">
        <v>62</v>
      </c>
      <c r="C35" s="23" t="s">
        <v>63</v>
      </c>
      <c r="D35" s="30" t="s">
        <v>64</v>
      </c>
      <c r="E35" s="29">
        <v>8771324</v>
      </c>
      <c r="F35" s="29">
        <v>9269159.7400000002</v>
      </c>
    </row>
    <row r="36" spans="1:6" s="1" customFormat="1" ht="31.5" x14ac:dyDescent="0.25">
      <c r="A36" s="12"/>
      <c r="B36" s="13" t="s">
        <v>62</v>
      </c>
      <c r="C36" s="13" t="s">
        <v>147</v>
      </c>
      <c r="D36" s="31" t="s">
        <v>148</v>
      </c>
      <c r="E36" s="32">
        <f>E37</f>
        <v>9600</v>
      </c>
      <c r="F36" s="32">
        <f>F37</f>
        <v>9600</v>
      </c>
    </row>
    <row r="37" spans="1:6" s="1" customFormat="1" ht="47.25" x14ac:dyDescent="0.25">
      <c r="A37" s="12"/>
      <c r="B37" s="13" t="s">
        <v>62</v>
      </c>
      <c r="C37" s="13" t="s">
        <v>149</v>
      </c>
      <c r="D37" s="31" t="s">
        <v>150</v>
      </c>
      <c r="E37" s="32">
        <f>E38</f>
        <v>9600</v>
      </c>
      <c r="F37" s="32">
        <f>F38</f>
        <v>9600</v>
      </c>
    </row>
    <row r="38" spans="1:6" ht="47.25" x14ac:dyDescent="0.25">
      <c r="A38" s="12"/>
      <c r="B38" s="23" t="s">
        <v>62</v>
      </c>
      <c r="C38" s="23" t="s">
        <v>151</v>
      </c>
      <c r="D38" s="30" t="s">
        <v>152</v>
      </c>
      <c r="E38" s="29">
        <v>9600</v>
      </c>
      <c r="F38" s="29">
        <v>9600</v>
      </c>
    </row>
    <row r="39" spans="1:6" ht="31.5" x14ac:dyDescent="0.25">
      <c r="A39" s="20">
        <v>29</v>
      </c>
      <c r="B39" s="13" t="s">
        <v>8</v>
      </c>
      <c r="C39" s="13" t="s">
        <v>65</v>
      </c>
      <c r="D39" s="21" t="s">
        <v>66</v>
      </c>
      <c r="E39" s="22">
        <f>E40</f>
        <v>44200</v>
      </c>
      <c r="F39" s="22">
        <f>F40</f>
        <v>36176.269999999997</v>
      </c>
    </row>
    <row r="40" spans="1:6" ht="40.5" customHeight="1" x14ac:dyDescent="0.25">
      <c r="A40" s="12">
        <v>30</v>
      </c>
      <c r="B40" s="13" t="s">
        <v>57</v>
      </c>
      <c r="C40" s="13" t="s">
        <v>67</v>
      </c>
      <c r="D40" s="21" t="s">
        <v>68</v>
      </c>
      <c r="E40" s="22">
        <f t="shared" ref="E40:F41" si="1">E41</f>
        <v>44200</v>
      </c>
      <c r="F40" s="22">
        <f t="shared" si="1"/>
        <v>36176.269999999997</v>
      </c>
    </row>
    <row r="41" spans="1:6" ht="31.5" x14ac:dyDescent="0.25">
      <c r="A41" s="12">
        <v>31</v>
      </c>
      <c r="B41" s="13" t="s">
        <v>57</v>
      </c>
      <c r="C41" s="13" t="s">
        <v>69</v>
      </c>
      <c r="D41" s="21" t="s">
        <v>70</v>
      </c>
      <c r="E41" s="22">
        <f t="shared" si="1"/>
        <v>44200</v>
      </c>
      <c r="F41" s="22">
        <f t="shared" si="1"/>
        <v>36176.269999999997</v>
      </c>
    </row>
    <row r="42" spans="1:6" ht="47.25" x14ac:dyDescent="0.25">
      <c r="A42" s="20">
        <v>32</v>
      </c>
      <c r="B42" s="23" t="s">
        <v>57</v>
      </c>
      <c r="C42" s="23" t="s">
        <v>71</v>
      </c>
      <c r="D42" s="27" t="s">
        <v>72</v>
      </c>
      <c r="E42" s="26">
        <v>44200</v>
      </c>
      <c r="F42" s="26">
        <v>36176.269999999997</v>
      </c>
    </row>
    <row r="43" spans="1:6" x14ac:dyDescent="0.25">
      <c r="A43" s="12">
        <v>33</v>
      </c>
      <c r="B43" s="13" t="s">
        <v>62</v>
      </c>
      <c r="C43" s="13" t="s">
        <v>73</v>
      </c>
      <c r="D43" s="21" t="s">
        <v>74</v>
      </c>
      <c r="E43" s="22">
        <f>E47+E44</f>
        <v>63301.41</v>
      </c>
      <c r="F43" s="22">
        <f>F47+F44</f>
        <v>10479.42</v>
      </c>
    </row>
    <row r="44" spans="1:6" ht="115.5" customHeight="1" x14ac:dyDescent="0.25">
      <c r="A44" s="12">
        <v>34</v>
      </c>
      <c r="B44" s="33" t="s">
        <v>62</v>
      </c>
      <c r="C44" s="33" t="s">
        <v>120</v>
      </c>
      <c r="D44" s="34" t="s">
        <v>132</v>
      </c>
      <c r="E44" s="35">
        <f t="shared" ref="E44:F45" si="2">E45</f>
        <v>8301.41</v>
      </c>
      <c r="F44" s="35">
        <f t="shared" si="2"/>
        <v>10479.42</v>
      </c>
    </row>
    <row r="45" spans="1:6" ht="63" x14ac:dyDescent="0.25">
      <c r="A45" s="20">
        <v>35</v>
      </c>
      <c r="B45" s="33" t="s">
        <v>62</v>
      </c>
      <c r="C45" s="33" t="s">
        <v>121</v>
      </c>
      <c r="D45" s="36" t="s">
        <v>122</v>
      </c>
      <c r="E45" s="35">
        <f t="shared" si="2"/>
        <v>8301.41</v>
      </c>
      <c r="F45" s="35">
        <f t="shared" si="2"/>
        <v>10479.42</v>
      </c>
    </row>
    <row r="46" spans="1:6" ht="78.75" x14ac:dyDescent="0.25">
      <c r="A46" s="12">
        <v>36</v>
      </c>
      <c r="B46" s="37" t="s">
        <v>62</v>
      </c>
      <c r="C46" s="37" t="s">
        <v>123</v>
      </c>
      <c r="D46" s="38" t="s">
        <v>124</v>
      </c>
      <c r="E46" s="39">
        <v>8301.41</v>
      </c>
      <c r="F46" s="39">
        <v>10479.42</v>
      </c>
    </row>
    <row r="47" spans="1:6" ht="31.5" x14ac:dyDescent="0.25">
      <c r="A47" s="12">
        <v>37</v>
      </c>
      <c r="B47" s="13" t="s">
        <v>62</v>
      </c>
      <c r="C47" s="13" t="s">
        <v>75</v>
      </c>
      <c r="D47" s="21" t="s">
        <v>76</v>
      </c>
      <c r="E47" s="22">
        <f t="shared" ref="E47:F47" si="3">E48</f>
        <v>55000</v>
      </c>
      <c r="F47" s="22">
        <f t="shared" si="3"/>
        <v>0</v>
      </c>
    </row>
    <row r="48" spans="1:6" ht="63" x14ac:dyDescent="0.25">
      <c r="A48" s="20">
        <v>38</v>
      </c>
      <c r="B48" s="23" t="s">
        <v>62</v>
      </c>
      <c r="C48" s="23" t="s">
        <v>77</v>
      </c>
      <c r="D48" s="27" t="s">
        <v>78</v>
      </c>
      <c r="E48" s="26">
        <v>55000</v>
      </c>
      <c r="F48" s="26">
        <v>0</v>
      </c>
    </row>
    <row r="49" spans="1:6" x14ac:dyDescent="0.25">
      <c r="A49" s="12">
        <v>39</v>
      </c>
      <c r="B49" s="13" t="s">
        <v>62</v>
      </c>
      <c r="C49" s="13" t="s">
        <v>79</v>
      </c>
      <c r="D49" s="21" t="s">
        <v>80</v>
      </c>
      <c r="E49" s="22">
        <f>E50</f>
        <v>393136971.09000003</v>
      </c>
      <c r="F49" s="22">
        <f>F50</f>
        <v>376877643.98000002</v>
      </c>
    </row>
    <row r="50" spans="1:6" ht="47.25" x14ac:dyDescent="0.25">
      <c r="A50" s="12">
        <v>40</v>
      </c>
      <c r="B50" s="13" t="s">
        <v>62</v>
      </c>
      <c r="C50" s="13" t="s">
        <v>81</v>
      </c>
      <c r="D50" s="21" t="s">
        <v>82</v>
      </c>
      <c r="E50" s="22">
        <f>E51+E56</f>
        <v>393136971.09000003</v>
      </c>
      <c r="F50" s="22">
        <f>F51+F56</f>
        <v>376877643.98000002</v>
      </c>
    </row>
    <row r="51" spans="1:6" ht="31.5" x14ac:dyDescent="0.25">
      <c r="A51" s="20">
        <v>41</v>
      </c>
      <c r="B51" s="13" t="s">
        <v>62</v>
      </c>
      <c r="C51" s="13" t="s">
        <v>83</v>
      </c>
      <c r="D51" s="21" t="s">
        <v>84</v>
      </c>
      <c r="E51" s="22">
        <f>E52+E54</f>
        <v>661431.5</v>
      </c>
      <c r="F51" s="22">
        <f>F52+F54</f>
        <v>661431.5</v>
      </c>
    </row>
    <row r="52" spans="1:6" ht="31.5" x14ac:dyDescent="0.25">
      <c r="A52" s="12">
        <v>42</v>
      </c>
      <c r="B52" s="13" t="s">
        <v>62</v>
      </c>
      <c r="C52" s="13" t="s">
        <v>85</v>
      </c>
      <c r="D52" s="21" t="s">
        <v>86</v>
      </c>
      <c r="E52" s="22">
        <f>E53</f>
        <v>40586</v>
      </c>
      <c r="F52" s="22">
        <f>F53</f>
        <v>40586</v>
      </c>
    </row>
    <row r="53" spans="1:6" ht="63" x14ac:dyDescent="0.25">
      <c r="A53" s="12">
        <v>43</v>
      </c>
      <c r="B53" s="23" t="s">
        <v>62</v>
      </c>
      <c r="C53" s="23" t="s">
        <v>87</v>
      </c>
      <c r="D53" s="24" t="s">
        <v>88</v>
      </c>
      <c r="E53" s="26">
        <v>40586</v>
      </c>
      <c r="F53" s="26">
        <v>40586</v>
      </c>
    </row>
    <row r="54" spans="1:6" ht="47.25" x14ac:dyDescent="0.25">
      <c r="A54" s="20">
        <v>44</v>
      </c>
      <c r="B54" s="13" t="s">
        <v>62</v>
      </c>
      <c r="C54" s="13" t="s">
        <v>89</v>
      </c>
      <c r="D54" s="21" t="s">
        <v>90</v>
      </c>
      <c r="E54" s="22">
        <f>E55</f>
        <v>620845.5</v>
      </c>
      <c r="F54" s="22">
        <f>F55</f>
        <v>620845.5</v>
      </c>
    </row>
    <row r="55" spans="1:6" ht="78.75" x14ac:dyDescent="0.25">
      <c r="A55" s="12">
        <v>45</v>
      </c>
      <c r="B55" s="23" t="s">
        <v>62</v>
      </c>
      <c r="C55" s="23" t="s">
        <v>91</v>
      </c>
      <c r="D55" s="40" t="s">
        <v>92</v>
      </c>
      <c r="E55" s="41">
        <v>620845.5</v>
      </c>
      <c r="F55" s="41">
        <v>620845.5</v>
      </c>
    </row>
    <row r="56" spans="1:6" x14ac:dyDescent="0.25">
      <c r="A56" s="12">
        <v>46</v>
      </c>
      <c r="B56" s="13" t="s">
        <v>62</v>
      </c>
      <c r="C56" s="13" t="s">
        <v>93</v>
      </c>
      <c r="D56" s="21" t="s">
        <v>94</v>
      </c>
      <c r="E56" s="22">
        <f>E57</f>
        <v>392475539.59000003</v>
      </c>
      <c r="F56" s="22">
        <f t="shared" ref="F56:F57" si="4">F57</f>
        <v>376216212.48000002</v>
      </c>
    </row>
    <row r="57" spans="1:6" ht="31.5" x14ac:dyDescent="0.25">
      <c r="A57" s="20">
        <v>47</v>
      </c>
      <c r="B57" s="13" t="s">
        <v>62</v>
      </c>
      <c r="C57" s="13" t="s">
        <v>95</v>
      </c>
      <c r="D57" s="21" t="s">
        <v>96</v>
      </c>
      <c r="E57" s="22">
        <f>E58</f>
        <v>392475539.59000003</v>
      </c>
      <c r="F57" s="22">
        <f t="shared" si="4"/>
        <v>376216212.48000002</v>
      </c>
    </row>
    <row r="58" spans="1:6" ht="31.5" x14ac:dyDescent="0.25">
      <c r="A58" s="12">
        <v>48</v>
      </c>
      <c r="B58" s="13" t="s">
        <v>62</v>
      </c>
      <c r="C58" s="13" t="s">
        <v>97</v>
      </c>
      <c r="D58" s="21" t="s">
        <v>98</v>
      </c>
      <c r="E58" s="22">
        <f>SUM(E59:E78)</f>
        <v>392475539.59000003</v>
      </c>
      <c r="F58" s="22">
        <f>SUM(F59:F78)</f>
        <v>376216212.48000002</v>
      </c>
    </row>
    <row r="59" spans="1:6" ht="94.5" x14ac:dyDescent="0.25">
      <c r="A59" s="20">
        <v>50</v>
      </c>
      <c r="B59" s="23" t="s">
        <v>62</v>
      </c>
      <c r="C59" s="23" t="s">
        <v>101</v>
      </c>
      <c r="D59" s="27" t="s">
        <v>102</v>
      </c>
      <c r="E59" s="41">
        <v>489350</v>
      </c>
      <c r="F59" s="41">
        <v>489350</v>
      </c>
    </row>
    <row r="60" spans="1:6" ht="47.25" x14ac:dyDescent="0.25">
      <c r="A60" s="12">
        <v>51</v>
      </c>
      <c r="B60" s="23" t="s">
        <v>62</v>
      </c>
      <c r="C60" s="23" t="s">
        <v>134</v>
      </c>
      <c r="D60" s="27" t="s">
        <v>133</v>
      </c>
      <c r="E60" s="41">
        <v>848250</v>
      </c>
      <c r="F60" s="41">
        <v>847784</v>
      </c>
    </row>
    <row r="61" spans="1:6" ht="126" x14ac:dyDescent="0.25">
      <c r="A61" s="12">
        <v>52</v>
      </c>
      <c r="B61" s="23" t="s">
        <v>62</v>
      </c>
      <c r="C61" s="23" t="s">
        <v>103</v>
      </c>
      <c r="D61" s="27" t="s">
        <v>104</v>
      </c>
      <c r="E61" s="41">
        <v>252576214</v>
      </c>
      <c r="F61" s="41">
        <v>252576214</v>
      </c>
    </row>
    <row r="62" spans="1:6" ht="110.25" x14ac:dyDescent="0.25">
      <c r="A62" s="20">
        <v>53</v>
      </c>
      <c r="B62" s="23" t="s">
        <v>62</v>
      </c>
      <c r="C62" s="23" t="s">
        <v>105</v>
      </c>
      <c r="D62" s="27" t="s">
        <v>106</v>
      </c>
      <c r="E62" s="41">
        <v>2638755</v>
      </c>
      <c r="F62" s="41">
        <v>2638755</v>
      </c>
    </row>
    <row r="63" spans="1:6" ht="110.25" x14ac:dyDescent="0.25">
      <c r="A63" s="12">
        <v>54</v>
      </c>
      <c r="B63" s="23" t="s">
        <v>62</v>
      </c>
      <c r="C63" s="23" t="s">
        <v>107</v>
      </c>
      <c r="D63" s="27" t="s">
        <v>108</v>
      </c>
      <c r="E63" s="26">
        <v>739336</v>
      </c>
      <c r="F63" s="26">
        <v>730668.89</v>
      </c>
    </row>
    <row r="64" spans="1:6" ht="78.75" x14ac:dyDescent="0.25">
      <c r="A64" s="12">
        <v>55</v>
      </c>
      <c r="B64" s="23" t="s">
        <v>62</v>
      </c>
      <c r="C64" s="23" t="s">
        <v>109</v>
      </c>
      <c r="D64" s="27" t="s">
        <v>110</v>
      </c>
      <c r="E64" s="41">
        <v>74500</v>
      </c>
      <c r="F64" s="41">
        <v>72900</v>
      </c>
    </row>
    <row r="65" spans="1:6" ht="204.75" x14ac:dyDescent="0.25">
      <c r="A65" s="20">
        <v>56</v>
      </c>
      <c r="B65" s="23" t="s">
        <v>62</v>
      </c>
      <c r="C65" s="23" t="s">
        <v>111</v>
      </c>
      <c r="D65" s="27" t="s">
        <v>112</v>
      </c>
      <c r="E65" s="26">
        <v>45000000</v>
      </c>
      <c r="F65" s="26">
        <v>42739304</v>
      </c>
    </row>
    <row r="66" spans="1:6" ht="78.75" x14ac:dyDescent="0.25">
      <c r="A66" s="12">
        <v>57</v>
      </c>
      <c r="B66" s="23" t="s">
        <v>62</v>
      </c>
      <c r="C66" s="23" t="s">
        <v>113</v>
      </c>
      <c r="D66" s="27" t="s">
        <v>114</v>
      </c>
      <c r="E66" s="41">
        <v>449589.85</v>
      </c>
      <c r="F66" s="41">
        <v>449589.85</v>
      </c>
    </row>
    <row r="67" spans="1:6" ht="63" x14ac:dyDescent="0.25">
      <c r="A67" s="12"/>
      <c r="B67" s="23" t="s">
        <v>62</v>
      </c>
      <c r="C67" s="23" t="s">
        <v>153</v>
      </c>
      <c r="D67" s="27" t="s">
        <v>154</v>
      </c>
      <c r="E67" s="41">
        <v>3615624.05</v>
      </c>
      <c r="F67" s="41">
        <v>3615624.05</v>
      </c>
    </row>
    <row r="68" spans="1:6" ht="173.25" x14ac:dyDescent="0.25">
      <c r="A68" s="12">
        <v>58</v>
      </c>
      <c r="B68" s="23" t="s">
        <v>62</v>
      </c>
      <c r="C68" s="23" t="s">
        <v>115</v>
      </c>
      <c r="D68" s="27" t="s">
        <v>116</v>
      </c>
      <c r="E68" s="41">
        <v>3735779.31</v>
      </c>
      <c r="F68" s="41">
        <v>3735779.31</v>
      </c>
    </row>
    <row r="69" spans="1:6" ht="173.25" x14ac:dyDescent="0.25">
      <c r="A69" s="20">
        <v>59</v>
      </c>
      <c r="B69" s="23" t="s">
        <v>62</v>
      </c>
      <c r="C69" s="23" t="s">
        <v>117</v>
      </c>
      <c r="D69" s="27" t="s">
        <v>118</v>
      </c>
      <c r="E69" s="41">
        <v>7808748</v>
      </c>
      <c r="F69" s="41">
        <v>7808748</v>
      </c>
    </row>
    <row r="70" spans="1:6" ht="47.25" x14ac:dyDescent="0.25">
      <c r="A70" s="12">
        <v>60</v>
      </c>
      <c r="B70" s="23" t="s">
        <v>125</v>
      </c>
      <c r="C70" s="23" t="s">
        <v>126</v>
      </c>
      <c r="D70" s="27" t="s">
        <v>127</v>
      </c>
      <c r="E70" s="41">
        <v>11460014.199999999</v>
      </c>
      <c r="F70" s="41">
        <v>11460014.199999999</v>
      </c>
    </row>
    <row r="71" spans="1:6" ht="78.75" x14ac:dyDescent="0.25">
      <c r="A71" s="20">
        <v>62</v>
      </c>
      <c r="B71" s="23" t="s">
        <v>62</v>
      </c>
      <c r="C71" s="23" t="s">
        <v>135</v>
      </c>
      <c r="D71" s="27" t="s">
        <v>136</v>
      </c>
      <c r="E71" s="41">
        <v>500000</v>
      </c>
      <c r="F71" s="41">
        <v>396000</v>
      </c>
    </row>
    <row r="72" spans="1:6" ht="47.25" x14ac:dyDescent="0.25">
      <c r="A72" s="12">
        <v>64</v>
      </c>
      <c r="B72" s="23" t="s">
        <v>62</v>
      </c>
      <c r="C72" s="23" t="s">
        <v>128</v>
      </c>
      <c r="D72" s="27" t="s">
        <v>129</v>
      </c>
      <c r="E72" s="41">
        <v>22979642.780000001</v>
      </c>
      <c r="F72" s="41">
        <v>22979642.780000001</v>
      </c>
    </row>
    <row r="73" spans="1:6" ht="110.25" x14ac:dyDescent="0.25">
      <c r="A73" s="12"/>
      <c r="B73" s="23" t="s">
        <v>62</v>
      </c>
      <c r="C73" s="23" t="s">
        <v>155</v>
      </c>
      <c r="D73" s="27" t="s">
        <v>156</v>
      </c>
      <c r="E73" s="41">
        <v>3224950</v>
      </c>
      <c r="F73" s="41">
        <v>3054950</v>
      </c>
    </row>
    <row r="74" spans="1:6" ht="94.5" x14ac:dyDescent="0.25">
      <c r="A74" s="20">
        <v>65</v>
      </c>
      <c r="B74" s="23" t="s">
        <v>62</v>
      </c>
      <c r="C74" s="23" t="s">
        <v>99</v>
      </c>
      <c r="D74" s="27" t="s">
        <v>100</v>
      </c>
      <c r="E74" s="41">
        <v>9774280</v>
      </c>
      <c r="F74" s="41">
        <v>9774280</v>
      </c>
    </row>
    <row r="75" spans="1:6" ht="110.25" x14ac:dyDescent="0.25">
      <c r="A75" s="12">
        <v>66</v>
      </c>
      <c r="B75" s="23" t="s">
        <v>62</v>
      </c>
      <c r="C75" s="23" t="s">
        <v>130</v>
      </c>
      <c r="D75" s="27" t="s">
        <v>131</v>
      </c>
      <c r="E75" s="41">
        <v>4846608.4000000004</v>
      </c>
      <c r="F75" s="41">
        <v>4846608.4000000004</v>
      </c>
    </row>
    <row r="76" spans="1:6" ht="126" x14ac:dyDescent="0.25">
      <c r="A76" s="12">
        <v>67</v>
      </c>
      <c r="B76" s="23" t="s">
        <v>62</v>
      </c>
      <c r="C76" s="23" t="s">
        <v>142</v>
      </c>
      <c r="D76" s="27" t="s">
        <v>137</v>
      </c>
      <c r="E76" s="41">
        <v>13713898</v>
      </c>
      <c r="F76" s="41">
        <v>0</v>
      </c>
    </row>
    <row r="77" spans="1:6" ht="126" x14ac:dyDescent="0.25">
      <c r="A77" s="20">
        <v>68</v>
      </c>
      <c r="B77" s="23" t="s">
        <v>139</v>
      </c>
      <c r="C77" s="23" t="s">
        <v>143</v>
      </c>
      <c r="D77" s="27" t="s">
        <v>138</v>
      </c>
      <c r="E77" s="41">
        <v>7000000</v>
      </c>
      <c r="F77" s="41">
        <v>7000000</v>
      </c>
    </row>
    <row r="78" spans="1:6" ht="141.75" x14ac:dyDescent="0.25">
      <c r="A78" s="12">
        <v>69</v>
      </c>
      <c r="B78" s="23" t="s">
        <v>139</v>
      </c>
      <c r="C78" s="23" t="s">
        <v>144</v>
      </c>
      <c r="D78" s="27" t="s">
        <v>145</v>
      </c>
      <c r="E78" s="41">
        <v>1000000</v>
      </c>
      <c r="F78" s="41">
        <v>1000000</v>
      </c>
    </row>
  </sheetData>
  <autoFilter ref="A7:F78"/>
  <mergeCells count="4">
    <mergeCell ref="B4:F4"/>
    <mergeCell ref="E3:F3"/>
    <mergeCell ref="E1:F1"/>
    <mergeCell ref="D2:F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 ГОД  22</vt:lpstr>
      <vt:lpstr>Лист2</vt:lpstr>
      <vt:lpstr>Лист3</vt:lpstr>
      <vt:lpstr>'ДОХ ГОД  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2023-06-14T12:08:01Z</dcterms:modified>
</cp:coreProperties>
</file>